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ine Jeanjean\Downloads\"/>
    </mc:Choice>
  </mc:AlternateContent>
  <bookViews>
    <workbookView xWindow="0" yWindow="0" windowWidth="25200" windowHeight="11610" activeTab="1"/>
  </bookViews>
  <sheets>
    <sheet name="1, Installation du Solveur" sheetId="2" r:id="rId1"/>
    <sheet name="2, Paramètres" sheetId="1" r:id="rId2"/>
    <sheet name="3, Appel du Solveur" sheetId="3" r:id="rId3"/>
  </sheets>
  <definedNames>
    <definedName name="solver_adj" localSheetId="1" hidden="1">'2, Paramètres'!$I$8:$I$13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ng" localSheetId="2" hidden="1">1</definedName>
    <definedName name="solver_est" localSheetId="1" hidden="1">1</definedName>
    <definedName name="solver_itr" localSheetId="1" hidden="1">2147483647</definedName>
    <definedName name="solver_lhs1" localSheetId="1" hidden="1">'2, Paramètres'!$L$8:$L$13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um" localSheetId="1" hidden="1">1</definedName>
    <definedName name="solver_num" localSheetId="2" hidden="1">0</definedName>
    <definedName name="solver_nwt" localSheetId="1" hidden="1">1</definedName>
    <definedName name="solver_opt" localSheetId="1" hidden="1">'2, Paramètres'!$N$17</definedName>
    <definedName name="solver_opt" localSheetId="2" hidden="1">'3, Appel du Solveur'!$L$19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'2, Paramètres'!$G$8:$G$13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71027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J8" i="1"/>
  <c r="O8" i="1" s="1"/>
  <c r="N15" i="1" l="1"/>
  <c r="L8" i="1"/>
  <c r="J9" i="1"/>
  <c r="O9" i="1" s="1"/>
  <c r="J10" i="1" l="1"/>
  <c r="J11" i="1" s="1"/>
  <c r="O11" i="1" s="1"/>
  <c r="L9" i="1"/>
  <c r="L10" i="1" l="1"/>
  <c r="O10" i="1"/>
  <c r="J12" i="1"/>
  <c r="O12" i="1" s="1"/>
  <c r="L11" i="1"/>
  <c r="J13" i="1" l="1"/>
  <c r="L12" i="1"/>
  <c r="L13" i="1" l="1"/>
  <c r="O13" i="1"/>
  <c r="O15" i="1" s="1"/>
  <c r="N17" i="1" s="1"/>
</calcChain>
</file>

<file path=xl/sharedStrings.xml><?xml version="1.0" encoding="utf-8"?>
<sst xmlns="http://schemas.openxmlformats.org/spreadsheetml/2006/main" count="36" uniqueCount="36">
  <si>
    <t>Données</t>
  </si>
  <si>
    <t>Janvier</t>
  </si>
  <si>
    <t>Février</t>
  </si>
  <si>
    <t>Mars</t>
  </si>
  <si>
    <t>Avril</t>
  </si>
  <si>
    <t>Mai</t>
  </si>
  <si>
    <t>Juin</t>
  </si>
  <si>
    <t>Mois</t>
  </si>
  <si>
    <t>Turnover</t>
  </si>
  <si>
    <t>Nombre H formation</t>
  </si>
  <si>
    <t>Nombre H / mois</t>
  </si>
  <si>
    <t>Effectif initial</t>
  </si>
  <si>
    <t>Variables Décisions</t>
  </si>
  <si>
    <t>Contraintes</t>
  </si>
  <si>
    <t>Objectifs</t>
  </si>
  <si>
    <t>Coût total</t>
  </si>
  <si>
    <t>Outil d'optimisation du planning des conducteurs</t>
  </si>
  <si>
    <t>Salaire conducteurs permanentes</t>
  </si>
  <si>
    <t>Salaire conducteurs formation</t>
  </si>
  <si>
    <t>Conducteurs recrutés</t>
  </si>
  <si>
    <t>Nombre d'heures de conduite assurée</t>
  </si>
  <si>
    <t>Coûts des conducteurs recrutés</t>
  </si>
  <si>
    <t>Coûts des conducteurs expérimentés</t>
  </si>
  <si>
    <t xml:space="preserve">Conducteurs expérimentés présents </t>
  </si>
  <si>
    <t>ETAPE 1 : FICHIER &gt; OPTIONS</t>
  </si>
  <si>
    <t>ETAPE 2 : ATTEINDRE</t>
  </si>
  <si>
    <t>Les données</t>
  </si>
  <si>
    <t>Légende</t>
  </si>
  <si>
    <t>Les variables de décisions</t>
  </si>
  <si>
    <t>Les contraintes</t>
  </si>
  <si>
    <t>Les champs calculés</t>
  </si>
  <si>
    <t>Le résultat</t>
  </si>
  <si>
    <t>ETAPE 1 : DONNEES &gt; SOLVEUR</t>
  </si>
  <si>
    <t>ETAPE 2 : RESOUDRE</t>
  </si>
  <si>
    <r>
      <t xml:space="preserve">Source : </t>
    </r>
    <r>
      <rPr>
        <b/>
        <u/>
        <sz val="11"/>
        <color theme="1"/>
        <rFont val="Calibri"/>
        <family val="2"/>
        <scheme val="minor"/>
      </rPr>
      <t>www.antoinejeanjean.fr</t>
    </r>
  </si>
  <si>
    <t>Nombre Heures A effectuer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</si>
</sst>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NumberForma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9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wrapText="1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/>
    <xf numFmtId="1" fontId="0" fillId="5" borderId="2" xfId="0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0" fillId="2" borderId="3" xfId="0" applyFill="1" applyBorder="1"/>
    <xf numFmtId="1" fontId="0" fillId="7" borderId="2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7</xdr:row>
      <xdr:rowOff>76200</xdr:rowOff>
    </xdr:from>
    <xdr:to>
      <xdr:col>14</xdr:col>
      <xdr:colOff>79000</xdr:colOff>
      <xdr:row>28</xdr:row>
      <xdr:rowOff>66193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0" y="1416050"/>
          <a:ext cx="3000000" cy="38571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6</xdr:row>
          <xdr:rowOff>127000</xdr:rowOff>
        </xdr:from>
        <xdr:to>
          <xdr:col>8</xdr:col>
          <xdr:colOff>184150</xdr:colOff>
          <xdr:row>32</xdr:row>
          <xdr:rowOff>82550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6</xdr:row>
      <xdr:rowOff>25400</xdr:rowOff>
    </xdr:from>
    <xdr:to>
      <xdr:col>8</xdr:col>
      <xdr:colOff>339017</xdr:colOff>
      <xdr:row>35</xdr:row>
      <xdr:rowOff>104098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1181100"/>
          <a:ext cx="5666667" cy="54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6</xdr:row>
      <xdr:rowOff>63500</xdr:rowOff>
    </xdr:from>
    <xdr:to>
      <xdr:col>17</xdr:col>
      <xdr:colOff>351738</xdr:colOff>
      <xdr:row>26</xdr:row>
      <xdr:rowOff>28119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1219200"/>
          <a:ext cx="5495238" cy="3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K35"/>
  <sheetViews>
    <sheetView workbookViewId="0">
      <selection activeCell="B4" sqref="B4"/>
    </sheetView>
  </sheetViews>
  <sheetFormatPr baseColWidth="10" defaultRowHeight="14.5" x14ac:dyDescent="0.35"/>
  <cols>
    <col min="1" max="16384" width="10.90625" style="1"/>
  </cols>
  <sheetData>
    <row r="4" spans="2:11" ht="18.5" x14ac:dyDescent="0.45">
      <c r="B4" s="16" t="s">
        <v>24</v>
      </c>
      <c r="J4" s="17"/>
      <c r="K4" s="16" t="s">
        <v>25</v>
      </c>
    </row>
    <row r="5" spans="2:11" x14ac:dyDescent="0.35">
      <c r="J5" s="17"/>
    </row>
    <row r="6" spans="2:11" x14ac:dyDescent="0.35">
      <c r="J6" s="17"/>
    </row>
    <row r="7" spans="2:11" x14ac:dyDescent="0.35">
      <c r="J7" s="17"/>
    </row>
    <row r="8" spans="2:11" x14ac:dyDescent="0.35">
      <c r="J8" s="17"/>
    </row>
    <row r="9" spans="2:11" x14ac:dyDescent="0.35">
      <c r="J9" s="17"/>
    </row>
    <row r="10" spans="2:11" x14ac:dyDescent="0.35">
      <c r="J10" s="17"/>
    </row>
    <row r="11" spans="2:11" x14ac:dyDescent="0.35">
      <c r="J11" s="17"/>
    </row>
    <row r="12" spans="2:11" x14ac:dyDescent="0.35">
      <c r="J12" s="17"/>
    </row>
    <row r="13" spans="2:11" x14ac:dyDescent="0.35">
      <c r="J13" s="17"/>
    </row>
    <row r="14" spans="2:11" x14ac:dyDescent="0.35">
      <c r="J14" s="17"/>
    </row>
    <row r="15" spans="2:11" x14ac:dyDescent="0.35">
      <c r="J15" s="17"/>
    </row>
    <row r="16" spans="2:11" x14ac:dyDescent="0.35">
      <c r="J16" s="17"/>
    </row>
    <row r="17" spans="10:10" x14ac:dyDescent="0.35">
      <c r="J17" s="17"/>
    </row>
    <row r="18" spans="10:10" x14ac:dyDescent="0.35">
      <c r="J18" s="17"/>
    </row>
    <row r="19" spans="10:10" x14ac:dyDescent="0.35">
      <c r="J19" s="17"/>
    </row>
    <row r="20" spans="10:10" x14ac:dyDescent="0.35">
      <c r="J20" s="17"/>
    </row>
    <row r="21" spans="10:10" x14ac:dyDescent="0.35">
      <c r="J21" s="17"/>
    </row>
    <row r="22" spans="10:10" x14ac:dyDescent="0.35">
      <c r="J22" s="17"/>
    </row>
    <row r="23" spans="10:10" x14ac:dyDescent="0.35">
      <c r="J23" s="17"/>
    </row>
    <row r="24" spans="10:10" x14ac:dyDescent="0.35">
      <c r="J24" s="17"/>
    </row>
    <row r="25" spans="10:10" x14ac:dyDescent="0.35">
      <c r="J25" s="17"/>
    </row>
    <row r="26" spans="10:10" x14ac:dyDescent="0.35">
      <c r="J26" s="17"/>
    </row>
    <row r="27" spans="10:10" x14ac:dyDescent="0.35">
      <c r="J27" s="17"/>
    </row>
    <row r="28" spans="10:10" x14ac:dyDescent="0.35">
      <c r="J28" s="17"/>
    </row>
    <row r="29" spans="10:10" x14ac:dyDescent="0.35">
      <c r="J29" s="17"/>
    </row>
    <row r="30" spans="10:10" x14ac:dyDescent="0.35">
      <c r="J30" s="17"/>
    </row>
    <row r="31" spans="10:10" x14ac:dyDescent="0.35">
      <c r="J31" s="17"/>
    </row>
    <row r="32" spans="10:10" x14ac:dyDescent="0.35">
      <c r="J32" s="17"/>
    </row>
    <row r="33" spans="10:10" x14ac:dyDescent="0.35">
      <c r="J33" s="17"/>
    </row>
    <row r="34" spans="10:10" x14ac:dyDescent="0.35">
      <c r="J34" s="17"/>
    </row>
    <row r="35" spans="10:10" x14ac:dyDescent="0.35">
      <c r="J35" s="1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StaticDib" shapeId="2049" r:id="rId3">
          <objectPr defaultSize="0" r:id="rId4">
            <anchor moveWithCells="1">
              <from>
                <xdr:col>0</xdr:col>
                <xdr:colOff>533400</xdr:colOff>
                <xdr:row>6</xdr:row>
                <xdr:rowOff>127000</xdr:rowOff>
              </from>
              <to>
                <xdr:col>8</xdr:col>
                <xdr:colOff>184150</xdr:colOff>
                <xdr:row>32</xdr:row>
                <xdr:rowOff>82550</xdr:rowOff>
              </to>
            </anchor>
          </objectPr>
        </oleObject>
      </mc:Choice>
      <mc:Fallback>
        <oleObject progId="StaticDib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tabSelected="1" topLeftCell="A4" zoomScale="110" zoomScaleNormal="110" workbookViewId="0">
      <selection activeCell="G14" sqref="G14"/>
    </sheetView>
  </sheetViews>
  <sheetFormatPr baseColWidth="10" defaultColWidth="4.7265625" defaultRowHeight="14.5" x14ac:dyDescent="0.35"/>
  <cols>
    <col min="1" max="5" width="4.7265625" style="1"/>
    <col min="6" max="6" width="10.90625" style="1" customWidth="1"/>
    <col min="7" max="7" width="15" style="1" customWidth="1"/>
    <col min="8" max="8" width="2.1796875" style="1" customWidth="1"/>
    <col min="9" max="10" width="15" style="1" customWidth="1"/>
    <col min="11" max="11" width="2.1796875" style="1" customWidth="1"/>
    <col min="12" max="12" width="15" style="1" customWidth="1"/>
    <col min="13" max="13" width="2" style="1" customWidth="1"/>
    <col min="14" max="15" width="15" style="1" customWidth="1"/>
    <col min="16" max="16" width="2" style="1" customWidth="1"/>
    <col min="17" max="16384" width="4.7265625" style="1"/>
  </cols>
  <sheetData>
    <row r="2" spans="2:19" x14ac:dyDescent="0.35">
      <c r="B2" s="26" t="s">
        <v>16</v>
      </c>
      <c r="C2" s="26"/>
      <c r="D2" s="26"/>
      <c r="E2" s="26"/>
      <c r="F2" s="26"/>
      <c r="G2" s="26"/>
      <c r="H2" s="26"/>
      <c r="I2" s="26"/>
      <c r="J2" s="26"/>
    </row>
    <row r="3" spans="2:19" x14ac:dyDescent="0.35">
      <c r="B3" s="26"/>
      <c r="C3" s="26"/>
      <c r="D3" s="26"/>
      <c r="E3" s="26"/>
      <c r="F3" s="26"/>
      <c r="G3" s="26"/>
      <c r="H3" s="26"/>
      <c r="I3" s="26"/>
      <c r="J3" s="26"/>
    </row>
    <row r="5" spans="2:19" x14ac:dyDescent="0.35">
      <c r="B5" s="4" t="s">
        <v>0</v>
      </c>
      <c r="C5" s="2"/>
      <c r="D5" s="2"/>
      <c r="E5" s="2"/>
      <c r="F5" s="2"/>
      <c r="G5" s="2"/>
      <c r="I5" s="4" t="s">
        <v>12</v>
      </c>
      <c r="J5" s="2"/>
      <c r="L5" s="4" t="s">
        <v>13</v>
      </c>
      <c r="N5" s="4" t="s">
        <v>14</v>
      </c>
    </row>
    <row r="7" spans="2:19" s="5" customFormat="1" ht="36.75" customHeight="1" x14ac:dyDescent="0.3">
      <c r="B7" s="28" t="s">
        <v>7</v>
      </c>
      <c r="C7" s="28"/>
      <c r="D7" s="28"/>
      <c r="E7" s="28"/>
      <c r="F7" s="28"/>
      <c r="G7" s="6" t="s">
        <v>35</v>
      </c>
      <c r="I7" s="6" t="s">
        <v>19</v>
      </c>
      <c r="J7" s="6" t="s">
        <v>23</v>
      </c>
      <c r="L7" s="6" t="s">
        <v>20</v>
      </c>
      <c r="N7" s="11" t="s">
        <v>21</v>
      </c>
      <c r="O7" s="11" t="s">
        <v>22</v>
      </c>
    </row>
    <row r="8" spans="2:19" x14ac:dyDescent="0.35">
      <c r="B8" s="27" t="s">
        <v>1</v>
      </c>
      <c r="C8" s="27"/>
      <c r="D8" s="27"/>
      <c r="E8" s="27"/>
      <c r="F8" s="27"/>
      <c r="G8" s="7">
        <v>4000</v>
      </c>
      <c r="I8" s="12">
        <v>0</v>
      </c>
      <c r="J8" s="20">
        <f>G21</f>
        <v>50</v>
      </c>
      <c r="K8" s="13"/>
      <c r="L8" s="14">
        <f t="shared" ref="L8:L13" si="0">J8*$G$19-I8*$G$17</f>
        <v>8500</v>
      </c>
      <c r="N8" s="18">
        <f t="shared" ref="N8:N13" si="1">I8*$G$24</f>
        <v>0</v>
      </c>
      <c r="O8" s="18">
        <f>J8*$G$23</f>
        <v>150000</v>
      </c>
      <c r="S8" s="13"/>
    </row>
    <row r="9" spans="2:19" x14ac:dyDescent="0.35">
      <c r="B9" s="27" t="s">
        <v>2</v>
      </c>
      <c r="C9" s="27"/>
      <c r="D9" s="27"/>
      <c r="E9" s="27"/>
      <c r="F9" s="27"/>
      <c r="G9" s="7">
        <v>6000</v>
      </c>
      <c r="I9" s="12">
        <v>0</v>
      </c>
      <c r="J9" s="15">
        <f>J8-$G$15*J8+I8</f>
        <v>48</v>
      </c>
      <c r="K9" s="13"/>
      <c r="L9" s="14">
        <f t="shared" si="0"/>
        <v>8160</v>
      </c>
      <c r="N9" s="18">
        <f t="shared" si="1"/>
        <v>0</v>
      </c>
      <c r="O9" s="18">
        <f t="shared" ref="O9:O13" si="2">J9*$G$23</f>
        <v>144000</v>
      </c>
      <c r="S9" s="13"/>
    </row>
    <row r="10" spans="2:19" x14ac:dyDescent="0.35">
      <c r="B10" s="27" t="s">
        <v>3</v>
      </c>
      <c r="C10" s="27"/>
      <c r="D10" s="27"/>
      <c r="E10" s="27"/>
      <c r="F10" s="27"/>
      <c r="G10" s="7">
        <v>6500</v>
      </c>
      <c r="I10" s="12">
        <v>13.920986045209354</v>
      </c>
      <c r="J10" s="15">
        <f>J9-$G$15*J9+I9</f>
        <v>46.08</v>
      </c>
      <c r="K10" s="13"/>
      <c r="L10" s="14">
        <f t="shared" si="0"/>
        <v>6719.9211163832515</v>
      </c>
      <c r="N10" s="18">
        <f t="shared" si="1"/>
        <v>20881.479067814031</v>
      </c>
      <c r="O10" s="18">
        <f t="shared" si="2"/>
        <v>138240</v>
      </c>
      <c r="S10" s="13"/>
    </row>
    <row r="11" spans="2:19" x14ac:dyDescent="0.35">
      <c r="B11" s="27" t="s">
        <v>4</v>
      </c>
      <c r="C11" s="27"/>
      <c r="D11" s="27"/>
      <c r="E11" s="27"/>
      <c r="F11" s="27"/>
      <c r="G11" s="7">
        <v>9800</v>
      </c>
      <c r="I11" s="12">
        <v>1.08529534606987</v>
      </c>
      <c r="J11" s="15">
        <f>J10-$G$15*J10+I10</f>
        <v>58.157786045209349</v>
      </c>
      <c r="K11" s="13"/>
      <c r="L11" s="14">
        <f t="shared" si="0"/>
        <v>9800</v>
      </c>
      <c r="N11" s="18">
        <f t="shared" si="1"/>
        <v>1627.943019104805</v>
      </c>
      <c r="O11" s="18">
        <f t="shared" si="2"/>
        <v>174473.35813562805</v>
      </c>
      <c r="S11" s="13"/>
    </row>
    <row r="12" spans="2:19" x14ac:dyDescent="0.35">
      <c r="B12" s="27" t="s">
        <v>5</v>
      </c>
      <c r="C12" s="27"/>
      <c r="D12" s="27"/>
      <c r="E12" s="27"/>
      <c r="F12" s="27"/>
      <c r="G12" s="7">
        <v>8400</v>
      </c>
      <c r="I12" s="12">
        <v>15.948136142625666</v>
      </c>
      <c r="J12" s="15">
        <f>J11-$G$15*J11+I11</f>
        <v>56.916769949470847</v>
      </c>
      <c r="K12" s="13"/>
      <c r="L12" s="14">
        <f t="shared" si="0"/>
        <v>8399.9999999999909</v>
      </c>
      <c r="N12" s="18">
        <f t="shared" si="1"/>
        <v>23922.204213938498</v>
      </c>
      <c r="O12" s="18">
        <f t="shared" si="2"/>
        <v>170750.30984841255</v>
      </c>
      <c r="S12" s="13"/>
    </row>
    <row r="13" spans="2:19" x14ac:dyDescent="0.35">
      <c r="B13" s="27" t="s">
        <v>6</v>
      </c>
      <c r="C13" s="27"/>
      <c r="D13" s="27"/>
      <c r="E13" s="27"/>
      <c r="F13" s="27"/>
      <c r="G13" s="7">
        <v>12000</v>
      </c>
      <c r="I13" s="12">
        <v>0</v>
      </c>
      <c r="J13" s="15">
        <f>J12-$G$15*J12+I12</f>
        <v>70.58823529411768</v>
      </c>
      <c r="K13" s="13"/>
      <c r="L13" s="14">
        <f t="shared" si="0"/>
        <v>12000.000000000005</v>
      </c>
      <c r="N13" s="18">
        <f t="shared" si="1"/>
        <v>0</v>
      </c>
      <c r="O13" s="18">
        <f t="shared" si="2"/>
        <v>211764.70588235304</v>
      </c>
      <c r="S13" s="13"/>
    </row>
    <row r="15" spans="2:19" x14ac:dyDescent="0.35">
      <c r="B15" s="25" t="s">
        <v>8</v>
      </c>
      <c r="C15" s="25"/>
      <c r="D15" s="25"/>
      <c r="E15" s="25"/>
      <c r="F15" s="25"/>
      <c r="G15" s="8">
        <v>0.04</v>
      </c>
      <c r="N15" s="19">
        <f>SUM(N8:N13)</f>
        <v>46431.62630085733</v>
      </c>
      <c r="O15" s="19">
        <f>SUM(O8:O13)</f>
        <v>989228.37386639358</v>
      </c>
    </row>
    <row r="17" spans="2:15" x14ac:dyDescent="0.35">
      <c r="B17" s="25" t="s">
        <v>9</v>
      </c>
      <c r="C17" s="25"/>
      <c r="D17" s="25"/>
      <c r="E17" s="25"/>
      <c r="F17" s="25"/>
      <c r="G17" s="9">
        <v>80</v>
      </c>
      <c r="L17" s="24" t="s">
        <v>15</v>
      </c>
      <c r="N17" s="22">
        <f>N15+O15</f>
        <v>1035660.0001672509</v>
      </c>
      <c r="O17" s="23"/>
    </row>
    <row r="18" spans="2:15" x14ac:dyDescent="0.35">
      <c r="G18" s="3"/>
      <c r="L18" s="24"/>
      <c r="N18" s="23"/>
      <c r="O18" s="23"/>
    </row>
    <row r="19" spans="2:15" x14ac:dyDescent="0.35">
      <c r="B19" s="25" t="s">
        <v>10</v>
      </c>
      <c r="C19" s="25"/>
      <c r="D19" s="25"/>
      <c r="E19" s="25"/>
      <c r="F19" s="25"/>
      <c r="G19" s="9">
        <v>170</v>
      </c>
    </row>
    <row r="20" spans="2:15" x14ac:dyDescent="0.35">
      <c r="G20" s="3"/>
    </row>
    <row r="21" spans="2:15" x14ac:dyDescent="0.35">
      <c r="B21" s="25" t="s">
        <v>11</v>
      </c>
      <c r="C21" s="25"/>
      <c r="D21" s="25"/>
      <c r="E21" s="25"/>
      <c r="F21" s="25"/>
      <c r="G21" s="9">
        <v>50</v>
      </c>
    </row>
    <row r="23" spans="2:15" x14ac:dyDescent="0.35">
      <c r="B23" s="25" t="s">
        <v>17</v>
      </c>
      <c r="C23" s="25"/>
      <c r="D23" s="25"/>
      <c r="E23" s="25"/>
      <c r="F23" s="25"/>
      <c r="G23" s="10">
        <v>3000</v>
      </c>
    </row>
    <row r="24" spans="2:15" x14ac:dyDescent="0.35">
      <c r="B24" s="25" t="s">
        <v>18</v>
      </c>
      <c r="C24" s="25"/>
      <c r="D24" s="25"/>
      <c r="E24" s="25"/>
      <c r="F24" s="25"/>
      <c r="G24" s="10">
        <v>1500</v>
      </c>
    </row>
    <row r="27" spans="2:15" x14ac:dyDescent="0.35">
      <c r="B27" s="35" t="s">
        <v>27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5" ht="15" thickBot="1" x14ac:dyDescent="0.4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5" ht="15" thickBot="1" x14ac:dyDescent="0.4">
      <c r="B29" s="29"/>
      <c r="C29" s="30"/>
      <c r="D29" s="31"/>
      <c r="F29" s="32" t="s">
        <v>26</v>
      </c>
      <c r="G29" s="33"/>
      <c r="H29" s="33"/>
      <c r="I29" s="33"/>
      <c r="J29" s="33"/>
      <c r="K29" s="33"/>
      <c r="L29" s="33"/>
      <c r="M29" s="33"/>
      <c r="N29" s="33"/>
      <c r="O29" s="34"/>
    </row>
    <row r="30" spans="2:15" ht="15" thickBot="1" x14ac:dyDescent="0.4"/>
    <row r="31" spans="2:15" ht="15" thickBot="1" x14ac:dyDescent="0.4">
      <c r="B31" s="36"/>
      <c r="C31" s="37"/>
      <c r="D31" s="38"/>
      <c r="F31" s="32" t="s">
        <v>28</v>
      </c>
      <c r="G31" s="33"/>
      <c r="H31" s="33"/>
      <c r="I31" s="33"/>
      <c r="J31" s="33"/>
      <c r="K31" s="33"/>
      <c r="L31" s="33"/>
      <c r="M31" s="33"/>
      <c r="N31" s="33"/>
      <c r="O31" s="34"/>
    </row>
    <row r="32" spans="2:15" ht="15" thickBot="1" x14ac:dyDescent="0.4"/>
    <row r="33" spans="2:15" ht="15" thickBot="1" x14ac:dyDescent="0.4">
      <c r="B33" s="39"/>
      <c r="C33" s="40"/>
      <c r="D33" s="41"/>
      <c r="F33" s="32" t="s">
        <v>29</v>
      </c>
      <c r="G33" s="33"/>
      <c r="H33" s="33"/>
      <c r="I33" s="33"/>
      <c r="J33" s="33"/>
      <c r="K33" s="33"/>
      <c r="L33" s="33"/>
      <c r="M33" s="33"/>
      <c r="N33" s="33"/>
      <c r="O33" s="34"/>
    </row>
    <row r="34" spans="2:15" ht="15" thickBot="1" x14ac:dyDescent="0.4"/>
    <row r="35" spans="2:15" ht="15" thickBot="1" x14ac:dyDescent="0.4">
      <c r="B35" s="42"/>
      <c r="C35" s="43"/>
      <c r="D35" s="44"/>
      <c r="F35" s="32" t="s">
        <v>30</v>
      </c>
      <c r="G35" s="33"/>
      <c r="H35" s="33"/>
      <c r="I35" s="33"/>
      <c r="J35" s="33"/>
      <c r="K35" s="33"/>
      <c r="L35" s="33"/>
      <c r="M35" s="33"/>
      <c r="N35" s="33"/>
      <c r="O35" s="34"/>
    </row>
    <row r="36" spans="2:15" ht="15" thickBot="1" x14ac:dyDescent="0.4"/>
    <row r="37" spans="2:15" ht="15" thickBot="1" x14ac:dyDescent="0.4">
      <c r="B37" s="45"/>
      <c r="C37" s="46"/>
      <c r="D37" s="47"/>
      <c r="F37" s="32" t="s">
        <v>31</v>
      </c>
      <c r="G37" s="33"/>
      <c r="H37" s="33"/>
      <c r="I37" s="33"/>
      <c r="J37" s="33"/>
      <c r="K37" s="33"/>
      <c r="L37" s="33"/>
      <c r="M37" s="33"/>
      <c r="N37" s="33"/>
      <c r="O37" s="34"/>
    </row>
    <row r="40" spans="2:15" x14ac:dyDescent="0.35">
      <c r="B40" s="21" t="s">
        <v>34</v>
      </c>
      <c r="C40" s="21"/>
      <c r="D40" s="21"/>
      <c r="E40" s="21"/>
      <c r="F40" s="21"/>
      <c r="G40" s="21"/>
      <c r="H40" s="21"/>
    </row>
  </sheetData>
  <mergeCells count="28">
    <mergeCell ref="B37:D37"/>
    <mergeCell ref="F37:O37"/>
    <mergeCell ref="B2:J3"/>
    <mergeCell ref="B15:F15"/>
    <mergeCell ref="B17:F17"/>
    <mergeCell ref="B13:F13"/>
    <mergeCell ref="B7:F7"/>
    <mergeCell ref="B8:F8"/>
    <mergeCell ref="B9:F9"/>
    <mergeCell ref="B10:F10"/>
    <mergeCell ref="B11:F11"/>
    <mergeCell ref="B12:F12"/>
    <mergeCell ref="B40:H40"/>
    <mergeCell ref="N17:O18"/>
    <mergeCell ref="L17:L18"/>
    <mergeCell ref="B24:F24"/>
    <mergeCell ref="B19:F19"/>
    <mergeCell ref="B21:F21"/>
    <mergeCell ref="B23:F23"/>
    <mergeCell ref="B29:D29"/>
    <mergeCell ref="F29:O29"/>
    <mergeCell ref="B27:O28"/>
    <mergeCell ref="B31:D31"/>
    <mergeCell ref="F31:O31"/>
    <mergeCell ref="B33:D33"/>
    <mergeCell ref="F33:O33"/>
    <mergeCell ref="B35:D35"/>
    <mergeCell ref="F35:O3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8"/>
  <sheetViews>
    <sheetView workbookViewId="0">
      <selection activeCell="E38" sqref="E38"/>
    </sheetView>
  </sheetViews>
  <sheetFormatPr baseColWidth="10" defaultRowHeight="14.5" x14ac:dyDescent="0.35"/>
  <cols>
    <col min="1" max="16384" width="10.90625" style="1"/>
  </cols>
  <sheetData>
    <row r="4" spans="2:12" ht="18.5" x14ac:dyDescent="0.45">
      <c r="B4" s="16" t="s">
        <v>32</v>
      </c>
      <c r="L4" s="16" t="s">
        <v>33</v>
      </c>
    </row>
    <row r="5" spans="2:12" x14ac:dyDescent="0.35">
      <c r="J5" s="17"/>
    </row>
    <row r="6" spans="2:12" x14ac:dyDescent="0.35">
      <c r="J6" s="17"/>
    </row>
    <row r="7" spans="2:12" x14ac:dyDescent="0.35">
      <c r="J7" s="17"/>
    </row>
    <row r="8" spans="2:12" x14ac:dyDescent="0.35">
      <c r="J8" s="17"/>
    </row>
    <row r="9" spans="2:12" x14ac:dyDescent="0.35">
      <c r="J9" s="17"/>
    </row>
    <row r="10" spans="2:12" x14ac:dyDescent="0.35">
      <c r="J10" s="17"/>
    </row>
    <row r="11" spans="2:12" x14ac:dyDescent="0.35">
      <c r="J11" s="17"/>
    </row>
    <row r="12" spans="2:12" x14ac:dyDescent="0.35">
      <c r="J12" s="17"/>
    </row>
    <row r="13" spans="2:12" x14ac:dyDescent="0.35">
      <c r="J13" s="17"/>
    </row>
    <row r="14" spans="2:12" x14ac:dyDescent="0.35">
      <c r="J14" s="17"/>
    </row>
    <row r="15" spans="2:12" x14ac:dyDescent="0.35">
      <c r="J15" s="17"/>
    </row>
    <row r="16" spans="2:12" x14ac:dyDescent="0.35">
      <c r="J16" s="17"/>
    </row>
    <row r="17" spans="10:10" x14ac:dyDescent="0.35">
      <c r="J17" s="17"/>
    </row>
    <row r="18" spans="10:10" x14ac:dyDescent="0.35">
      <c r="J18" s="17"/>
    </row>
    <row r="19" spans="10:10" x14ac:dyDescent="0.35">
      <c r="J19" s="17"/>
    </row>
    <row r="20" spans="10:10" x14ac:dyDescent="0.35">
      <c r="J20" s="17"/>
    </row>
    <row r="21" spans="10:10" x14ac:dyDescent="0.35">
      <c r="J21" s="17"/>
    </row>
    <row r="22" spans="10:10" x14ac:dyDescent="0.35">
      <c r="J22" s="17"/>
    </row>
    <row r="23" spans="10:10" x14ac:dyDescent="0.35">
      <c r="J23" s="17"/>
    </row>
    <row r="24" spans="10:10" x14ac:dyDescent="0.35">
      <c r="J24" s="17"/>
    </row>
    <row r="25" spans="10:10" x14ac:dyDescent="0.35">
      <c r="J25" s="17"/>
    </row>
    <row r="26" spans="10:10" x14ac:dyDescent="0.35">
      <c r="J26" s="17"/>
    </row>
    <row r="27" spans="10:10" x14ac:dyDescent="0.35">
      <c r="J27" s="17"/>
    </row>
    <row r="28" spans="10:10" x14ac:dyDescent="0.35">
      <c r="J28" s="17"/>
    </row>
    <row r="29" spans="10:10" x14ac:dyDescent="0.35">
      <c r="J29" s="17"/>
    </row>
    <row r="30" spans="10:10" x14ac:dyDescent="0.35">
      <c r="J30" s="17"/>
    </row>
    <row r="31" spans="10:10" x14ac:dyDescent="0.35">
      <c r="J31" s="17"/>
    </row>
    <row r="32" spans="10:10" x14ac:dyDescent="0.35">
      <c r="J32" s="17"/>
    </row>
    <row r="33" spans="10:10" x14ac:dyDescent="0.35">
      <c r="J33" s="17"/>
    </row>
    <row r="34" spans="10:10" x14ac:dyDescent="0.35">
      <c r="J34" s="17"/>
    </row>
    <row r="35" spans="10:10" x14ac:dyDescent="0.35">
      <c r="J35" s="17"/>
    </row>
    <row r="36" spans="10:10" x14ac:dyDescent="0.35">
      <c r="J36" s="17"/>
    </row>
    <row r="37" spans="10:10" x14ac:dyDescent="0.35">
      <c r="J37" s="17"/>
    </row>
    <row r="38" spans="10:10" x14ac:dyDescent="0.35">
      <c r="J38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1, Installation du Solveur</vt:lpstr>
      <vt:lpstr>2, Paramètres</vt:lpstr>
      <vt:lpstr>3, Appel du Solveur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Antoine Jeanjean</cp:lastModifiedBy>
  <dcterms:created xsi:type="dcterms:W3CDTF">2016-02-18T07:52:22Z</dcterms:created>
  <dcterms:modified xsi:type="dcterms:W3CDTF">2016-06-15T08:02:43Z</dcterms:modified>
</cp:coreProperties>
</file>